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\O10 แผนการใช้จ่ายงบประมาณประจำปีและการรายงานผล\10\"/>
    </mc:Choice>
  </mc:AlternateContent>
  <xr:revisionPtr revIDLastSave="0" documentId="13_ncr:1_{F2C50B39-C77B-44B5-B626-9EE57EFC88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จัดสรรงยประมาณ 2569" sheetId="1" r:id="rId1"/>
  </sheets>
  <calcPr calcId="181029"/>
  <extLst>
    <ext uri="GoogleSheetsCustomDataVersion2">
      <go:sheetsCustomData xmlns:go="http://customooxmlschemas.google.com/" r:id="rId5" roundtripDataChecksum="cmBnHusxIr8D9twaOO3cbUaHejhDgz+4mju8XCQZ8m0="/>
    </ext>
  </extLst>
</workbook>
</file>

<file path=xl/calcChain.xml><?xml version="1.0" encoding="utf-8"?>
<calcChain xmlns="http://schemas.openxmlformats.org/spreadsheetml/2006/main">
  <c r="F34" i="1" l="1"/>
  <c r="D34" i="1"/>
  <c r="H33" i="1"/>
  <c r="G33" i="1"/>
  <c r="H31" i="1"/>
  <c r="G31" i="1"/>
  <c r="H25" i="1"/>
  <c r="G25" i="1"/>
  <c r="F24" i="1"/>
  <c r="F26" i="1" s="1"/>
  <c r="E24" i="1"/>
  <c r="E26" i="1" s="1"/>
  <c r="D24" i="1"/>
  <c r="D26" i="1" s="1"/>
  <c r="H23" i="1"/>
  <c r="G23" i="1"/>
  <c r="H22" i="1"/>
  <c r="G22" i="1"/>
  <c r="H21" i="1"/>
  <c r="G21" i="1"/>
  <c r="H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G34" i="1" l="1"/>
  <c r="H34" i="1"/>
  <c r="H24" i="1"/>
  <c r="G24" i="1"/>
  <c r="H26" i="1"/>
  <c r="G26" i="1"/>
</calcChain>
</file>

<file path=xl/sharedStrings.xml><?xml version="1.0" encoding="utf-8"?>
<sst xmlns="http://schemas.openxmlformats.org/spreadsheetml/2006/main" count="85" uniqueCount="50">
  <si>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</si>
  <si>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</si>
  <si>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</si>
  <si>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</si>
  <si>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</si>
  <si>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</si>
  <si>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</si>
  <si>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</si>
  <si>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</si>
  <si>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</si>
  <si>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</si>
  <si>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</si>
  <si>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</si>
  <si>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(ม.ค.-มี.ค.69)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</si>
  <si>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</si>
  <si>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</si>
  <si>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</si>
  <si>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</si>
  <si>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ค่าตอบแทนพยาน</t>
  </si>
  <si>
    <t>ค่าใช้จ่ายคุ้มครองพยาน</t>
  </si>
  <si>
    <t>เบิกจ่ายงบประมาณเรียบร้อย</t>
  </si>
  <si>
    <t>ค่าตอบแทนนักจิตวิทยา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</si>
  <si>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</si>
  <si>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</si>
  <si>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</si>
  <si>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</si>
  <si>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ค่าส่งหมายเรียกพยาน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</si>
  <si>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</si>
  <si>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</si>
  <si>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</si>
  <si>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</si>
  <si>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</si>
  <si>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</si>
  <si>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</si>
  <si>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</si>
  <si>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</si>
  <si>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</si>
  <si>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</si>
  <si>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</si>
  <si>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</si>
  <si>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</si>
  <si>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ผู้ตรวจรายงาน</t>
  </si>
  <si>
    <t>พ.ต.อ.</t>
  </si>
  <si>
    <t>)</t>
  </si>
  <si>
    <t xml:space="preserve">รายงานผลการใช้จ่ายงบประมาณ ไตรมาส 1-2
สถานีตำรวจภูธรโพธิ์ประทับช้าง
ประจำปีงบประมาณ พ.ศ. 2569  ไตรมาส 1-2 </t>
  </si>
  <si>
    <t>พ.ต.ท.หญิง</t>
  </si>
  <si>
    <t>(    พัชษนา          สุขินี</t>
  </si>
  <si>
    <t>สว.อก.สภ.โพธิ์ประทับช้าง</t>
  </si>
  <si>
    <t>(       สุเมธ    จิตตระกูล</t>
  </si>
  <si>
    <t xml:space="preserve">    ผกก.สภ.โพธิ์ประทับช้าง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</si>
</sst>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"/>
    <numFmt numFmtId="188" formatCode="#,##0.00;[Red]#,##0.00"/>
    <numFmt numFmtId="189" formatCode="0.00;[Red]0.00"/>
  </numFmts>
  <fonts count="1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name val="Tahoma"/>
      <family val="2"/>
    </font>
    <font>
      <b/>
      <sz val="16"/>
      <color rgb="FFFF0000"/>
      <name val="TH Sarabun PSK"/>
    </font>
    <font>
      <b/>
      <sz val="16"/>
      <color rgb="FFFF0000"/>
      <name val="Angsana New"/>
      <family val="1"/>
    </font>
    <font>
      <b/>
      <sz val="16"/>
      <color rgb="FFC00000"/>
      <name val="Angsana New"/>
      <family val="1"/>
    </font>
    <font>
      <sz val="16"/>
      <color rgb="FFFF0000"/>
      <name val="Angsana New"/>
      <family val="1"/>
    </font>
    <font>
      <b/>
      <sz val="16"/>
      <color theme="1"/>
      <name val="TH Sarabun PSK"/>
    </font>
    <font>
      <sz val="22"/>
      <color theme="1"/>
      <name val="Angsana New"/>
      <family val="1"/>
    </font>
    <font>
      <sz val="18"/>
      <color theme="1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EF3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/>
    <xf numFmtId="0" fontId="2" fillId="3" borderId="22" xfId="0" applyFont="1" applyFill="1" applyBorder="1"/>
    <xf numFmtId="4" fontId="4" fillId="4" borderId="23" xfId="0" applyNumberFormat="1" applyFont="1" applyFill="1" applyBorder="1" applyAlignment="1">
      <alignment vertical="top"/>
    </xf>
    <xf numFmtId="0" fontId="2" fillId="3" borderId="21" xfId="0" applyFont="1" applyFill="1" applyBorder="1"/>
    <xf numFmtId="0" fontId="2" fillId="3" borderId="21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20" xfId="0" applyFont="1" applyFill="1" applyBorder="1"/>
    <xf numFmtId="187" fontId="2" fillId="5" borderId="22" xfId="0" applyNumberFormat="1" applyFont="1" applyFill="1" applyBorder="1"/>
    <xf numFmtId="187" fontId="2" fillId="5" borderId="22" xfId="0" applyNumberFormat="1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21" xfId="0" applyFont="1" applyFill="1" applyBorder="1"/>
    <xf numFmtId="0" fontId="2" fillId="6" borderId="22" xfId="0" applyFont="1" applyFill="1" applyBorder="1"/>
    <xf numFmtId="187" fontId="2" fillId="6" borderId="22" xfId="0" applyNumberFormat="1" applyFont="1" applyFill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188" fontId="2" fillId="0" borderId="22" xfId="0" applyNumberFormat="1" applyFont="1" applyBorder="1" applyAlignment="1">
      <alignment vertical="center" wrapText="1"/>
    </xf>
    <xf numFmtId="188" fontId="5" fillId="0" borderId="22" xfId="0" applyNumberFormat="1" applyFont="1" applyBorder="1"/>
    <xf numFmtId="188" fontId="5" fillId="0" borderId="22" xfId="0" applyNumberFormat="1" applyFont="1" applyBorder="1" applyAlignment="1">
      <alignment horizontal="right"/>
    </xf>
    <xf numFmtId="189" fontId="6" fillId="0" borderId="22" xfId="0" applyNumberFormat="1" applyFont="1" applyBorder="1"/>
    <xf numFmtId="187" fontId="2" fillId="0" borderId="22" xfId="0" applyNumberFormat="1" applyFont="1" applyBorder="1" applyAlignment="1">
      <alignment horizontal="center"/>
    </xf>
    <xf numFmtId="0" fontId="7" fillId="0" borderId="22" xfId="0" applyFont="1" applyBorder="1"/>
    <xf numFmtId="188" fontId="2" fillId="0" borderId="22" xfId="0" applyNumberFormat="1" applyFont="1" applyBorder="1"/>
    <xf numFmtId="0" fontId="2" fillId="0" borderId="22" xfId="0" applyFont="1" applyBorder="1" applyAlignment="1">
      <alignment vertical="top"/>
    </xf>
    <xf numFmtId="0" fontId="1" fillId="7" borderId="22" xfId="0" applyFont="1" applyFill="1" applyBorder="1"/>
    <xf numFmtId="0" fontId="2" fillId="7" borderId="22" xfId="0" applyFont="1" applyFill="1" applyBorder="1"/>
    <xf numFmtId="188" fontId="2" fillId="7" borderId="22" xfId="0" applyNumberFormat="1" applyFont="1" applyFill="1" applyBorder="1"/>
    <xf numFmtId="188" fontId="5" fillId="7" borderId="22" xfId="0" applyNumberFormat="1" applyFont="1" applyFill="1" applyBorder="1"/>
    <xf numFmtId="189" fontId="6" fillId="7" borderId="22" xfId="0" applyNumberFormat="1" applyFont="1" applyFill="1" applyBorder="1"/>
    <xf numFmtId="187" fontId="2" fillId="7" borderId="22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188" fontId="1" fillId="7" borderId="22" xfId="0" applyNumberFormat="1" applyFont="1" applyFill="1" applyBorder="1"/>
    <xf numFmtId="188" fontId="5" fillId="7" borderId="22" xfId="0" applyNumberFormat="1" applyFont="1" applyFill="1" applyBorder="1" applyAlignment="1">
      <alignment horizontal="right"/>
    </xf>
    <xf numFmtId="0" fontId="2" fillId="5" borderId="22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top" wrapText="1"/>
    </xf>
    <xf numFmtId="0" fontId="2" fillId="5" borderId="22" xfId="0" applyFont="1" applyFill="1" applyBorder="1"/>
    <xf numFmtId="188" fontId="2" fillId="5" borderId="22" xfId="0" applyNumberFormat="1" applyFont="1" applyFill="1" applyBorder="1"/>
    <xf numFmtId="188" fontId="5" fillId="5" borderId="22" xfId="0" applyNumberFormat="1" applyFont="1" applyFill="1" applyBorder="1"/>
    <xf numFmtId="0" fontId="1" fillId="6" borderId="22" xfId="0" applyFont="1" applyFill="1" applyBorder="1"/>
    <xf numFmtId="188" fontId="2" fillId="6" borderId="22" xfId="0" applyNumberFormat="1" applyFont="1" applyFill="1" applyBorder="1"/>
    <xf numFmtId="188" fontId="5" fillId="6" borderId="22" xfId="0" applyNumberFormat="1" applyFont="1" applyFill="1" applyBorder="1"/>
    <xf numFmtId="0" fontId="1" fillId="8" borderId="22" xfId="0" applyFont="1" applyFill="1" applyBorder="1"/>
    <xf numFmtId="0" fontId="2" fillId="8" borderId="20" xfId="0" applyFont="1" applyFill="1" applyBorder="1"/>
    <xf numFmtId="188" fontId="2" fillId="8" borderId="22" xfId="0" applyNumberFormat="1" applyFont="1" applyFill="1" applyBorder="1"/>
    <xf numFmtId="188" fontId="5" fillId="8" borderId="22" xfId="0" applyNumberFormat="1" applyFont="1" applyFill="1" applyBorder="1"/>
    <xf numFmtId="187" fontId="2" fillId="8" borderId="22" xfId="0" applyNumberFormat="1" applyFont="1" applyFill="1" applyBorder="1"/>
    <xf numFmtId="0" fontId="1" fillId="9" borderId="22" xfId="0" applyFont="1" applyFill="1" applyBorder="1" applyAlignment="1">
      <alignment horizontal="left"/>
    </xf>
    <xf numFmtId="187" fontId="2" fillId="0" borderId="22" xfId="0" applyNumberFormat="1" applyFont="1" applyBorder="1"/>
    <xf numFmtId="0" fontId="1" fillId="9" borderId="22" xfId="0" applyFont="1" applyFill="1" applyBorder="1"/>
    <xf numFmtId="0" fontId="2" fillId="0" borderId="22" xfId="0" applyFont="1" applyBorder="1" applyAlignment="1">
      <alignment horizontal="left"/>
    </xf>
    <xf numFmtId="188" fontId="1" fillId="7" borderId="22" xfId="0" applyNumberFormat="1" applyFont="1" applyFill="1" applyBorder="1" applyAlignment="1">
      <alignment vertical="center" wrapText="1"/>
    </xf>
    <xf numFmtId="187" fontId="2" fillId="7" borderId="22" xfId="0" applyNumberFormat="1" applyFont="1" applyFill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2" fillId="10" borderId="22" xfId="0" applyFont="1" applyFill="1" applyBorder="1" applyAlignment="1">
      <alignment horizontal="center"/>
    </xf>
    <xf numFmtId="0" fontId="2" fillId="10" borderId="22" xfId="0" applyFont="1" applyFill="1" applyBorder="1"/>
    <xf numFmtId="188" fontId="2" fillId="10" borderId="22" xfId="0" applyNumberFormat="1" applyFont="1" applyFill="1" applyBorder="1"/>
    <xf numFmtId="188" fontId="5" fillId="10" borderId="22" xfId="0" applyNumberFormat="1" applyFont="1" applyFill="1" applyBorder="1"/>
    <xf numFmtId="188" fontId="5" fillId="10" borderId="22" xfId="0" applyNumberFormat="1" applyFont="1" applyFill="1" applyBorder="1" applyAlignment="1">
      <alignment horizontal="right"/>
    </xf>
    <xf numFmtId="189" fontId="6" fillId="10" borderId="22" xfId="0" applyNumberFormat="1" applyFont="1" applyFill="1" applyBorder="1"/>
    <xf numFmtId="187" fontId="2" fillId="10" borderId="22" xfId="0" applyNumberFormat="1" applyFont="1" applyFill="1" applyBorder="1" applyAlignment="1">
      <alignment horizontal="center"/>
    </xf>
    <xf numFmtId="0" fontId="2" fillId="10" borderId="0" xfId="0" applyFont="1" applyFill="1"/>
    <xf numFmtId="0" fontId="0" fillId="10" borderId="0" xfId="0" applyFill="1"/>
    <xf numFmtId="0" fontId="2" fillId="10" borderId="0" xfId="0" applyFont="1" applyFill="1" applyAlignment="1">
      <alignment horizontal="center"/>
    </xf>
    <xf numFmtId="0" fontId="1" fillId="11" borderId="0" xfId="0" applyFont="1" applyFill="1"/>
    <xf numFmtId="0" fontId="2" fillId="11" borderId="0" xfId="0" applyFont="1" applyFill="1"/>
    <xf numFmtId="188" fontId="1" fillId="11" borderId="0" xfId="0" applyNumberFormat="1" applyFont="1" applyFill="1" applyAlignment="1">
      <alignment vertical="center" wrapText="1"/>
    </xf>
    <xf numFmtId="188" fontId="5" fillId="11" borderId="0" xfId="0" applyNumberFormat="1" applyFont="1" applyFill="1"/>
    <xf numFmtId="188" fontId="5" fillId="11" borderId="0" xfId="0" applyNumberFormat="1" applyFont="1" applyFill="1" applyAlignment="1">
      <alignment horizontal="right"/>
    </xf>
    <xf numFmtId="189" fontId="6" fillId="11" borderId="0" xfId="0" applyNumberFormat="1" applyFont="1" applyFill="1"/>
    <xf numFmtId="187" fontId="2" fillId="11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5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6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7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335281</xdr:colOff>
      <xdr:row>34</xdr:row>
      <xdr:rowOff>52380</xdr:rowOff>
    </xdr:from>
    <xdr:to>
      <xdr:col>2</xdr:col>
      <xdr:colOff>1562101</xdr:colOff>
      <xdr:row>36</xdr:row>
      <xdr:rowOff>240474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A033108-F052-3CCF-C775-0FAF163C5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341" y="10987080"/>
          <a:ext cx="1226820" cy="828174"/>
        </a:xfrm>
        <a:prstGeom prst="rect">
          <a:avLst/>
        </a:prstGeom>
      </xdr:spPr>
    </xdr:pic>
    <xdr:clientData/>
  </xdr:twoCellAnchor>
  <xdr:twoCellAnchor editAs="oneCell">
    <xdr:from>
      <xdr:col>5</xdr:col>
      <xdr:colOff>937260</xdr:colOff>
      <xdr:row>33</xdr:row>
      <xdr:rowOff>166128</xdr:rowOff>
    </xdr:from>
    <xdr:to>
      <xdr:col>8</xdr:col>
      <xdr:colOff>144780</xdr:colOff>
      <xdr:row>37</xdr:row>
      <xdr:rowOff>56295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8D0D609-9E53-3368-D7FE-E5D46BC00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10780788"/>
          <a:ext cx="2316480" cy="1193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6"/>
  <sheetViews>
    <sheetView tabSelected="1" zoomScale="91" zoomScaleNormal="91" workbookViewId="0">
      <selection sqref="A1:I3"/>
    </sheetView>
  </sheetViews>
  <sheetFormatPr defaultColWidth="12.59765625" defaultRowHeight="15" customHeight="1"/>
  <cols>
    <col min="1" max="1" width="7.09765625" customWidth="1"/>
    <col min="2" max="2" width="29.19921875" customWidth="1"/>
    <col min="3" max="3" width="24.8984375" customWidth="1"/>
    <col min="4" max="5" width="12.8984375" customWidth="1"/>
    <col min="6" max="8" width="13.59765625" customWidth="1"/>
    <col min="9" max="9" width="28.09765625" customWidth="1"/>
    <col min="10" max="17" width="11.8984375" customWidth="1"/>
  </cols>
  <sheetData>
    <row r="1" spans="1:26" ht="26.25" customHeight="1">
      <c r="A1" s="78" t="s">
        <v>44</v>
      </c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79"/>
      <c r="B2" s="79"/>
      <c r="C2" s="79"/>
      <c r="D2" s="79"/>
      <c r="E2" s="79"/>
      <c r="F2" s="79"/>
      <c r="G2" s="79"/>
      <c r="H2" s="79"/>
      <c r="I2" s="7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>
      <c r="A3" s="80"/>
      <c r="B3" s="80"/>
      <c r="C3" s="80"/>
      <c r="D3" s="80"/>
      <c r="E3" s="80"/>
      <c r="F3" s="80"/>
      <c r="G3" s="80"/>
      <c r="H3" s="80"/>
      <c r="I3" s="8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81" t="s">
        <v>0</v>
      </c>
      <c r="B4" s="84" t="s">
        <v>1</v>
      </c>
      <c r="C4" s="87" t="s">
        <v>2</v>
      </c>
      <c r="D4" s="90" t="s">
        <v>3</v>
      </c>
      <c r="E4" s="91" t="s">
        <v>4</v>
      </c>
      <c r="F4" s="92"/>
      <c r="G4" s="2"/>
      <c r="H4" s="3"/>
      <c r="I4" s="90" t="s">
        <v>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82"/>
      <c r="B5" s="85"/>
      <c r="C5" s="88"/>
      <c r="D5" s="85"/>
      <c r="E5" s="93"/>
      <c r="F5" s="94"/>
      <c r="G5" s="2" t="s">
        <v>6</v>
      </c>
      <c r="H5" s="4" t="s">
        <v>7</v>
      </c>
      <c r="I5" s="8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>
      <c r="A6" s="83"/>
      <c r="B6" s="86"/>
      <c r="C6" s="89"/>
      <c r="D6" s="86"/>
      <c r="E6" s="95"/>
      <c r="F6" s="96"/>
      <c r="G6" s="5"/>
      <c r="H6" s="6"/>
      <c r="I6" s="8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>
      <c r="A7" s="7"/>
      <c r="B7" s="8" t="s">
        <v>8</v>
      </c>
      <c r="C7" s="7"/>
      <c r="D7" s="9"/>
      <c r="E7" s="10" t="s">
        <v>9</v>
      </c>
      <c r="F7" s="10" t="s">
        <v>10</v>
      </c>
      <c r="G7" s="9"/>
      <c r="H7" s="9"/>
      <c r="I7" s="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11"/>
      <c r="B8" s="12" t="s">
        <v>11</v>
      </c>
      <c r="C8" s="13"/>
      <c r="D8" s="14"/>
      <c r="E8" s="15" t="s">
        <v>12</v>
      </c>
      <c r="F8" s="15" t="s">
        <v>13</v>
      </c>
      <c r="G8" s="14"/>
      <c r="H8" s="14"/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16"/>
      <c r="B9" s="17" t="s">
        <v>14</v>
      </c>
      <c r="C9" s="18"/>
      <c r="D9" s="19"/>
      <c r="E9" s="19"/>
      <c r="F9" s="19"/>
      <c r="G9" s="19"/>
      <c r="H9" s="19"/>
      <c r="I9" s="19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6" ht="25.5" customHeight="1">
      <c r="A10" s="20">
        <v>1</v>
      </c>
      <c r="B10" s="21" t="s">
        <v>15</v>
      </c>
      <c r="C10" s="21" t="s">
        <v>16</v>
      </c>
      <c r="D10" s="22">
        <v>1080000</v>
      </c>
      <c r="E10" s="23">
        <v>270000</v>
      </c>
      <c r="F10" s="23">
        <v>270000</v>
      </c>
      <c r="G10" s="24">
        <f t="shared" ref="G10:G23" si="0">D10-E10-F10</f>
        <v>540000</v>
      </c>
      <c r="H10" s="25">
        <f t="shared" ref="H10:H26" si="1">SUM(F10+E10)/D10*100</f>
        <v>50</v>
      </c>
      <c r="I10" s="26" t="s">
        <v>17</v>
      </c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6" ht="25.5" customHeight="1">
      <c r="A11" s="20">
        <v>2</v>
      </c>
      <c r="B11" s="21" t="s">
        <v>18</v>
      </c>
      <c r="C11" s="21" t="s">
        <v>16</v>
      </c>
      <c r="D11" s="22">
        <v>37400</v>
      </c>
      <c r="E11" s="23">
        <v>9350</v>
      </c>
      <c r="F11" s="23">
        <v>9350</v>
      </c>
      <c r="G11" s="24">
        <f t="shared" si="0"/>
        <v>18700</v>
      </c>
      <c r="H11" s="25">
        <f t="shared" si="1"/>
        <v>50</v>
      </c>
      <c r="I11" s="26" t="s">
        <v>17</v>
      </c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6" ht="25.5" customHeight="1">
      <c r="A12" s="20">
        <v>3</v>
      </c>
      <c r="B12" s="21" t="s">
        <v>19</v>
      </c>
      <c r="C12" s="27" t="s">
        <v>20</v>
      </c>
      <c r="D12" s="22">
        <v>300</v>
      </c>
      <c r="E12" s="23">
        <v>300</v>
      </c>
      <c r="F12" s="23">
        <v>0</v>
      </c>
      <c r="G12" s="24">
        <f t="shared" si="0"/>
        <v>0</v>
      </c>
      <c r="H12" s="25">
        <f t="shared" si="1"/>
        <v>100</v>
      </c>
      <c r="I12" s="26" t="s">
        <v>17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6" ht="25.5" customHeight="1">
      <c r="A13" s="20">
        <v>4</v>
      </c>
      <c r="B13" s="21" t="s">
        <v>21</v>
      </c>
      <c r="C13" s="21" t="s">
        <v>16</v>
      </c>
      <c r="D13" s="22">
        <v>3100</v>
      </c>
      <c r="E13" s="23">
        <v>0</v>
      </c>
      <c r="F13" s="23">
        <v>500</v>
      </c>
      <c r="G13" s="24">
        <f t="shared" si="0"/>
        <v>2600</v>
      </c>
      <c r="H13" s="25">
        <f t="shared" si="1"/>
        <v>16.129032258064516</v>
      </c>
      <c r="I13" s="26" t="s">
        <v>17</v>
      </c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6" ht="25.5" customHeight="1">
      <c r="A14" s="20">
        <v>5</v>
      </c>
      <c r="B14" s="21" t="s">
        <v>22</v>
      </c>
      <c r="C14" s="21" t="s">
        <v>16</v>
      </c>
      <c r="D14" s="22">
        <v>56100</v>
      </c>
      <c r="E14" s="23">
        <v>0</v>
      </c>
      <c r="F14" s="23">
        <v>24000</v>
      </c>
      <c r="G14" s="24">
        <f t="shared" si="0"/>
        <v>32100</v>
      </c>
      <c r="H14" s="25">
        <f t="shared" si="1"/>
        <v>42.780748663101605</v>
      </c>
      <c r="I14" s="26" t="s">
        <v>17</v>
      </c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6" ht="25.5" customHeight="1">
      <c r="A15" s="20">
        <v>6</v>
      </c>
      <c r="B15" s="21" t="s">
        <v>23</v>
      </c>
      <c r="C15" s="21" t="s">
        <v>16</v>
      </c>
      <c r="D15" s="22">
        <v>103200</v>
      </c>
      <c r="E15" s="23">
        <v>25800</v>
      </c>
      <c r="F15" s="23">
        <v>25800</v>
      </c>
      <c r="G15" s="24">
        <f t="shared" si="0"/>
        <v>51600</v>
      </c>
      <c r="H15" s="25">
        <f t="shared" si="1"/>
        <v>50</v>
      </c>
      <c r="I15" s="26" t="s">
        <v>17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6" ht="25.5" customHeight="1">
      <c r="A16" s="20">
        <v>7</v>
      </c>
      <c r="B16" s="21" t="s">
        <v>24</v>
      </c>
      <c r="C16" s="21" t="s">
        <v>16</v>
      </c>
      <c r="D16" s="22">
        <v>21200</v>
      </c>
      <c r="E16" s="23">
        <v>5300</v>
      </c>
      <c r="F16" s="23">
        <v>5300</v>
      </c>
      <c r="G16" s="24">
        <f t="shared" si="0"/>
        <v>10600</v>
      </c>
      <c r="H16" s="25">
        <f t="shared" si="1"/>
        <v>50</v>
      </c>
      <c r="I16" s="26" t="s">
        <v>17</v>
      </c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6" ht="25.5" customHeight="1">
      <c r="A17" s="20">
        <v>8</v>
      </c>
      <c r="B17" s="21" t="s">
        <v>25</v>
      </c>
      <c r="C17" s="21" t="s">
        <v>16</v>
      </c>
      <c r="D17" s="28">
        <v>47000</v>
      </c>
      <c r="E17" s="23">
        <v>11750</v>
      </c>
      <c r="F17" s="23">
        <v>11750</v>
      </c>
      <c r="G17" s="24">
        <f t="shared" si="0"/>
        <v>23500</v>
      </c>
      <c r="H17" s="25">
        <f t="shared" si="1"/>
        <v>50</v>
      </c>
      <c r="I17" s="26" t="s">
        <v>17</v>
      </c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6" s="69" customFormat="1" ht="25.5" customHeight="1">
      <c r="A18" s="61">
        <v>9</v>
      </c>
      <c r="B18" s="62" t="s">
        <v>26</v>
      </c>
      <c r="C18" s="62" t="s">
        <v>16</v>
      </c>
      <c r="D18" s="63">
        <v>4900</v>
      </c>
      <c r="E18" s="64">
        <v>1225</v>
      </c>
      <c r="F18" s="64">
        <v>1225</v>
      </c>
      <c r="G18" s="65">
        <f t="shared" si="0"/>
        <v>2450</v>
      </c>
      <c r="H18" s="66">
        <f t="shared" si="1"/>
        <v>50</v>
      </c>
      <c r="I18" s="67" t="s">
        <v>17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</row>
    <row r="19" spans="1:26" ht="25.5" customHeight="1">
      <c r="A19" s="20">
        <v>10</v>
      </c>
      <c r="B19" s="21" t="s">
        <v>27</v>
      </c>
      <c r="C19" s="21" t="s">
        <v>16</v>
      </c>
      <c r="D19" s="28">
        <v>8200</v>
      </c>
      <c r="E19" s="23">
        <v>2050</v>
      </c>
      <c r="F19" s="23">
        <v>2050</v>
      </c>
      <c r="G19" s="24">
        <f t="shared" si="0"/>
        <v>4100</v>
      </c>
      <c r="H19" s="25">
        <f t="shared" si="1"/>
        <v>50</v>
      </c>
      <c r="I19" s="26" t="s">
        <v>17</v>
      </c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6" ht="25.5" customHeight="1">
      <c r="A20" s="20">
        <v>11</v>
      </c>
      <c r="B20" s="29" t="s">
        <v>28</v>
      </c>
      <c r="C20" s="21" t="s">
        <v>16</v>
      </c>
      <c r="D20" s="28">
        <v>490000</v>
      </c>
      <c r="E20" s="23">
        <v>122500</v>
      </c>
      <c r="F20" s="23">
        <v>122500</v>
      </c>
      <c r="G20" s="24">
        <v>60000</v>
      </c>
      <c r="H20" s="25">
        <f t="shared" si="1"/>
        <v>50</v>
      </c>
      <c r="I20" s="26" t="s">
        <v>17</v>
      </c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6" ht="25.5" customHeight="1">
      <c r="A21" s="20">
        <v>12</v>
      </c>
      <c r="B21" s="21" t="s">
        <v>29</v>
      </c>
      <c r="C21" s="21" t="s">
        <v>16</v>
      </c>
      <c r="D21" s="28">
        <v>849300</v>
      </c>
      <c r="E21" s="23">
        <v>212325</v>
      </c>
      <c r="F21" s="23">
        <v>212325</v>
      </c>
      <c r="G21" s="24">
        <f t="shared" si="0"/>
        <v>424650</v>
      </c>
      <c r="H21" s="25">
        <f t="shared" si="1"/>
        <v>50</v>
      </c>
      <c r="I21" s="26" t="s">
        <v>17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>
      <c r="A22" s="20">
        <v>13</v>
      </c>
      <c r="B22" s="21" t="s">
        <v>30</v>
      </c>
      <c r="C22" s="21" t="s">
        <v>16</v>
      </c>
      <c r="D22" s="28">
        <v>5900</v>
      </c>
      <c r="E22" s="23">
        <v>1475</v>
      </c>
      <c r="F22" s="23">
        <v>1475</v>
      </c>
      <c r="G22" s="24">
        <f t="shared" si="0"/>
        <v>2950</v>
      </c>
      <c r="H22" s="25">
        <f t="shared" si="1"/>
        <v>50</v>
      </c>
      <c r="I22" s="26" t="s">
        <v>17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20">
        <v>14</v>
      </c>
      <c r="B23" s="21" t="s">
        <v>31</v>
      </c>
      <c r="C23" s="21" t="s">
        <v>16</v>
      </c>
      <c r="D23" s="28">
        <v>15300</v>
      </c>
      <c r="E23" s="23">
        <v>3825</v>
      </c>
      <c r="F23" s="23">
        <v>3825</v>
      </c>
      <c r="G23" s="24">
        <f t="shared" si="0"/>
        <v>7650</v>
      </c>
      <c r="H23" s="25">
        <f t="shared" si="1"/>
        <v>50</v>
      </c>
      <c r="I23" s="26" t="s">
        <v>17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>
      <c r="A24" s="20"/>
      <c r="B24" s="30" t="s">
        <v>32</v>
      </c>
      <c r="C24" s="31"/>
      <c r="D24" s="32">
        <f t="shared" ref="D24:G24" si="2">SUM(D10:D23)</f>
        <v>2721900</v>
      </c>
      <c r="E24" s="33">
        <f t="shared" si="2"/>
        <v>665900</v>
      </c>
      <c r="F24" s="33">
        <f t="shared" si="2"/>
        <v>690100</v>
      </c>
      <c r="G24" s="33">
        <f t="shared" si="2"/>
        <v>1180900</v>
      </c>
      <c r="H24" s="34">
        <f t="shared" si="1"/>
        <v>49.818141739226277</v>
      </c>
      <c r="I24" s="3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>
      <c r="A25" s="20">
        <v>15</v>
      </c>
      <c r="B25" s="21" t="s">
        <v>33</v>
      </c>
      <c r="C25" s="21" t="s">
        <v>16</v>
      </c>
      <c r="D25" s="28">
        <v>61200</v>
      </c>
      <c r="E25" s="23">
        <v>40000</v>
      </c>
      <c r="F25" s="23">
        <v>80000</v>
      </c>
      <c r="G25" s="24">
        <f>D25-E25-F25</f>
        <v>-58800</v>
      </c>
      <c r="H25" s="25">
        <f t="shared" si="1"/>
        <v>196.07843137254901</v>
      </c>
      <c r="I25" s="26" t="s">
        <v>17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>
      <c r="A26" s="36"/>
      <c r="B26" s="30" t="s">
        <v>34</v>
      </c>
      <c r="C26" s="31"/>
      <c r="D26" s="37">
        <f t="shared" ref="D26:F26" si="3">SUM(D24:D25)</f>
        <v>2783100</v>
      </c>
      <c r="E26" s="37">
        <f t="shared" si="3"/>
        <v>705900</v>
      </c>
      <c r="F26" s="37">
        <f t="shared" si="3"/>
        <v>770100</v>
      </c>
      <c r="G26" s="38">
        <f>D26-(E26+F26)</f>
        <v>1307100</v>
      </c>
      <c r="H26" s="34">
        <f t="shared" si="1"/>
        <v>53.034386116201361</v>
      </c>
      <c r="I26" s="3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customHeight="1">
      <c r="A27" s="39"/>
      <c r="B27" s="40" t="s">
        <v>35</v>
      </c>
      <c r="C27" s="41"/>
      <c r="D27" s="42"/>
      <c r="E27" s="43"/>
      <c r="F27" s="42"/>
      <c r="G27" s="43"/>
      <c r="H27" s="43"/>
      <c r="I27" s="1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>
      <c r="A28" s="16"/>
      <c r="B28" s="44" t="s">
        <v>36</v>
      </c>
      <c r="C28" s="18"/>
      <c r="D28" s="45"/>
      <c r="E28" s="46"/>
      <c r="F28" s="45"/>
      <c r="G28" s="46"/>
      <c r="H28" s="46"/>
      <c r="I28" s="1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 customHeight="1">
      <c r="A29" s="20"/>
      <c r="B29" s="47" t="s">
        <v>37</v>
      </c>
      <c r="C29" s="48"/>
      <c r="D29" s="49"/>
      <c r="E29" s="50"/>
      <c r="F29" s="49"/>
      <c r="G29" s="50"/>
      <c r="H29" s="50"/>
      <c r="I29" s="5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 customHeight="1">
      <c r="A30" s="20"/>
      <c r="B30" s="52" t="s">
        <v>38</v>
      </c>
      <c r="C30" s="21"/>
      <c r="D30" s="28"/>
      <c r="E30" s="23"/>
      <c r="F30" s="23"/>
      <c r="G30" s="24"/>
      <c r="H30" s="25"/>
      <c r="I30" s="5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 customHeight="1">
      <c r="A31" s="20">
        <v>19</v>
      </c>
      <c r="B31" s="21" t="s">
        <v>39</v>
      </c>
      <c r="C31" s="21" t="s">
        <v>16</v>
      </c>
      <c r="D31" s="22">
        <v>27600</v>
      </c>
      <c r="E31" s="23">
        <v>6900</v>
      </c>
      <c r="F31" s="23">
        <v>6900</v>
      </c>
      <c r="G31" s="24">
        <f>D31-E31-F31</f>
        <v>13800</v>
      </c>
      <c r="H31" s="25">
        <f>SUM(F31+E31)/D31*100</f>
        <v>50</v>
      </c>
      <c r="I31" s="26" t="s">
        <v>17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5" customHeight="1">
      <c r="A32" s="20"/>
      <c r="B32" s="54" t="s">
        <v>40</v>
      </c>
      <c r="C32" s="21"/>
      <c r="D32" s="22"/>
      <c r="E32" s="23"/>
      <c r="F32" s="23"/>
      <c r="G32" s="24"/>
      <c r="H32" s="25"/>
      <c r="I32" s="2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5" customHeight="1">
      <c r="A33" s="20">
        <v>20</v>
      </c>
      <c r="B33" s="55" t="s">
        <v>39</v>
      </c>
      <c r="C33" s="21" t="s">
        <v>16</v>
      </c>
      <c r="D33" s="22">
        <v>50600</v>
      </c>
      <c r="E33" s="23">
        <v>12650</v>
      </c>
      <c r="F33" s="23">
        <v>12650</v>
      </c>
      <c r="G33" s="24">
        <f t="shared" ref="G33:G34" si="4">D33-E33-F33</f>
        <v>25300</v>
      </c>
      <c r="H33" s="25">
        <f t="shared" ref="H33:H34" si="5">SUM(F33+E33)/D33*100</f>
        <v>50</v>
      </c>
      <c r="I33" s="26" t="s">
        <v>17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5" customHeight="1">
      <c r="A34" s="20"/>
      <c r="B34" s="30" t="s">
        <v>34</v>
      </c>
      <c r="C34" s="31"/>
      <c r="D34" s="56">
        <f>SUM(D31:D33)</f>
        <v>78200</v>
      </c>
      <c r="E34" s="33">
        <v>60000</v>
      </c>
      <c r="F34" s="33">
        <f>SUM(F33,F31)</f>
        <v>19550</v>
      </c>
      <c r="G34" s="38">
        <f t="shared" si="4"/>
        <v>-1350</v>
      </c>
      <c r="H34" s="34">
        <f t="shared" si="5"/>
        <v>101.72634271099746</v>
      </c>
      <c r="I34" s="5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5" customHeight="1">
      <c r="A35" s="70"/>
      <c r="B35" s="71"/>
      <c r="C35" s="72"/>
      <c r="D35" s="73"/>
      <c r="E35" s="74"/>
      <c r="F35" s="74"/>
      <c r="G35" s="75"/>
      <c r="H35" s="76"/>
      <c r="I35" s="7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5.5" customHeight="1">
      <c r="A36" s="70"/>
      <c r="B36" s="71"/>
      <c r="C36" s="72"/>
      <c r="D36" s="73"/>
      <c r="E36" s="74"/>
      <c r="F36" s="74"/>
      <c r="G36" s="75"/>
      <c r="H36" s="76"/>
      <c r="I36" s="7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58"/>
      <c r="B37" s="59" t="s">
        <v>45</v>
      </c>
      <c r="C37" s="58"/>
      <c r="D37" s="60" t="s">
        <v>41</v>
      </c>
      <c r="E37" s="60"/>
      <c r="F37" s="59" t="s">
        <v>42</v>
      </c>
      <c r="G37" s="58"/>
      <c r="H37" s="58"/>
      <c r="I37" s="60" t="s">
        <v>41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spans="1:26" ht="26.25" customHeight="1">
      <c r="A38" s="58"/>
      <c r="B38" s="58"/>
      <c r="C38" s="58" t="s">
        <v>46</v>
      </c>
      <c r="D38" s="58" t="s">
        <v>43</v>
      </c>
      <c r="E38" s="58"/>
      <c r="F38" s="58"/>
      <c r="G38" s="58" t="s">
        <v>48</v>
      </c>
      <c r="H38" s="58"/>
      <c r="I38" s="58" t="s">
        <v>43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spans="1:26" ht="33" customHeight="1">
      <c r="A39" s="58"/>
      <c r="B39" s="58"/>
      <c r="C39" s="58" t="s">
        <v>47</v>
      </c>
      <c r="D39" s="58"/>
      <c r="E39" s="58"/>
      <c r="F39" s="58"/>
      <c r="G39" s="58" t="s">
        <v>49</v>
      </c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1:26" ht="25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5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5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5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5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5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5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5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5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5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5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5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5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5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5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5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5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5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5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5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5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5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5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5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5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5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5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5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5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5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5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5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5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5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5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5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5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5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5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</sheetData>
  <mergeCells count="7">
    <mergeCell ref="A1:I3"/>
    <mergeCell ref="A4:A6"/>
    <mergeCell ref="B4:B6"/>
    <mergeCell ref="C4:C6"/>
    <mergeCell ref="D4:D6"/>
    <mergeCell ref="E4:F6"/>
    <mergeCell ref="I4:I6"/>
  </mergeCells>
  <printOptions horizontalCentered="1" verticalCentered="1"/>
  <pageMargins left="0.11811023622047245" right="0.11811023622047245" top="9.8425196850393706E-2" bottom="9.8425196850393706E-2" header="0" footer="0"/>
  <pageSetup paperSize="9" scale="55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2026-07-24T15:24:53Z</cp:lastPrinted>
  <dcterms:created xsi:type="dcterms:W3CDTF">2024-01-10T07:59:11Z</dcterms:created>
  <dcterms:modified xsi:type="dcterms:W3CDTF">2026-07-24T15:25:03Z</dcterms:modified>
</cp:coreProperties>
</file>